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OMSNI\Downloads\"/>
    </mc:Choice>
  </mc:AlternateContent>
  <bookViews>
    <workbookView xWindow="0" yWindow="0" windowWidth="21564" windowHeight="8868"/>
  </bookViews>
  <sheets>
    <sheet name="Wariant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12" i="1" l="1"/>
  <c r="F10" i="1"/>
  <c r="F17" i="1"/>
  <c r="F7" i="1"/>
  <c r="F4" i="1"/>
  <c r="F5" i="1"/>
  <c r="F19" i="1"/>
  <c r="F18" i="1"/>
  <c r="F8" i="1"/>
  <c r="F6" i="1"/>
  <c r="F20" i="1" l="1"/>
  <c r="F22" i="1" s="1"/>
  <c r="F25" i="1" l="1"/>
  <c r="G22" i="1" s="1"/>
</calcChain>
</file>

<file path=xl/sharedStrings.xml><?xml version="1.0" encoding="utf-8"?>
<sst xmlns="http://schemas.openxmlformats.org/spreadsheetml/2006/main" count="59" uniqueCount="38">
  <si>
    <t>Lp.</t>
  </si>
  <si>
    <t>Nazwa</t>
  </si>
  <si>
    <t>Jednostka</t>
  </si>
  <si>
    <t>Liczba</t>
  </si>
  <si>
    <t>Koszt łączny</t>
  </si>
  <si>
    <t>Opis</t>
  </si>
  <si>
    <t>Defibrylator AED CU Medical Systems iPAD SP1</t>
  </si>
  <si>
    <t>Sztuka</t>
  </si>
  <si>
    <t>Kapsuła Rotaid 24/7 z modułem zarządzania GSM</t>
  </si>
  <si>
    <t>Suma</t>
  </si>
  <si>
    <t>Tablica informacyjna</t>
  </si>
  <si>
    <t>Montaż</t>
  </si>
  <si>
    <t>Usługa / sztuka</t>
  </si>
  <si>
    <t>Koszt realizacji - wariant 1</t>
  </si>
  <si>
    <t>Rezerwa 10%</t>
  </si>
  <si>
    <t>-</t>
  </si>
  <si>
    <t>Koszt utrzymania [5 lat] - wariant 1</t>
  </si>
  <si>
    <t>Komplet elektrod</t>
  </si>
  <si>
    <t>Bateria</t>
  </si>
  <si>
    <t>Zasilanie</t>
  </si>
  <si>
    <t>Abonament GSM (płatny z góry)</t>
  </si>
  <si>
    <t xml:space="preserve">Usługa </t>
  </si>
  <si>
    <t>Uliczne tabliczki</t>
  </si>
  <si>
    <t>Usługa</t>
  </si>
  <si>
    <r>
      <t>Koszt jednostkowy</t>
    </r>
    <r>
      <rPr>
        <sz val="11"/>
        <color theme="1"/>
        <rFont val="Calibri"/>
        <family val="2"/>
        <charset val="238"/>
        <scheme val="minor"/>
      </rPr>
      <t xml:space="preserve"> (brutto)</t>
    </r>
  </si>
  <si>
    <t>Zestaw elektrod ważny jest przez 30 miesięcy od daty produkcji. Dlatego przynajmniej raz w okresie 5 lat od zakupu urządzenia konieczna jest ich wymiana.</t>
  </si>
  <si>
    <t>Producent zapewnia żywotność baterii na poziomie 5 lat. Możliwe jest jednak jej wcześniejsza degradacja. Dlatego należy założyć przynajmniej jedną wymianę baterii w okresie 5 lat od zakupu urządzenia.</t>
  </si>
  <si>
    <t>Kapsuła wyposażona w moduł zarządzania i matę grzewczą musi posiadać stały dostęp do zasilania.</t>
  </si>
  <si>
    <t>Proponowane urządzenia są proste w obsłudze i cenione przez służby. Dołączone elektrody cechują się wysoką trwałościa wynoszącą 30 miesięcy od daty produkcji, co wyróżnia to urządzenie wśród innych modeli.</t>
  </si>
  <si>
    <t>Kapsuła pozwala na przechowywanie AED w odpowiednich warunkach. Pancerna obudowa dba o jego bezpieczeństwo. Maty grzewcze pozwalają utrzymać sprawność niezależnie od warunków. Moduł GSM pozwala na zdalne zarządzanie urządzeniem.</t>
  </si>
  <si>
    <t>Na tablicy umieszczanej nad kapsułą znajdują się podstawowe informacje na temat udzielania pierwszej pomocy i korzystania z AED.</t>
  </si>
  <si>
    <t>Tabliczki montowane obok tablic wskazujących nazwy ulic mogą prowadzić do najbliższego AED.</t>
  </si>
  <si>
    <t>Konieczne jest umieszczenie AED wraz z kapsułą w odpowiednim miejscu i zapewnienie dostępu do prądu.</t>
  </si>
  <si>
    <t>Rezerwa finansowa pozwalająca na realizację zadania w pełnym zakresie mimo potencjalnego wzrostu cen produktów i usług lub innych zdarzeń losowych.</t>
  </si>
  <si>
    <t>Usługa / kapsuła / rok</t>
  </si>
  <si>
    <t>Kapsuły wyposażone są w moduły GSM, które pozwalają na śledzenie stanu urządzenia i alarmowanie w razie problemów. Usługa jest płatna z góry.</t>
  </si>
  <si>
    <t>Kampania informacyjna orasz szkolenia</t>
  </si>
  <si>
    <t xml:space="preserve">Przygotowanie i prowadzenie kampani informacyjnej w przestrzeni publicznej i Internecie na temat udzielania pierwszej pomocy i dostępności AED w mieście. Szkolenia z zakresu
pierwszej pomocy.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</si>
</sst>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44" fontId="0" fillId="3" borderId="1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44" fontId="0" fillId="3" borderId="2" xfId="1" applyFont="1" applyFill="1" applyBorder="1" applyAlignment="1">
      <alignment vertical="center"/>
    </xf>
    <xf numFmtId="44" fontId="0" fillId="3" borderId="2" xfId="0" applyNumberFormat="1" applyFill="1" applyBorder="1" applyAlignment="1">
      <alignment vertical="center"/>
    </xf>
    <xf numFmtId="44" fontId="0" fillId="0" borderId="1" xfId="1" applyFont="1" applyFill="1" applyBorder="1" applyAlignment="1">
      <alignment vertical="center"/>
    </xf>
    <xf numFmtId="9" fontId="0" fillId="0" borderId="0" xfId="2" applyFont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="45" zoomScaleNormal="45" workbookViewId="0">
      <selection activeCell="G8" sqref="G8"/>
    </sheetView>
  </sheetViews>
  <sheetFormatPr defaultRowHeight="14.4" x14ac:dyDescent="0.3"/>
  <cols>
    <col min="1" max="1" width="5.109375" customWidth="1"/>
    <col min="2" max="2" width="48.88671875" customWidth="1"/>
    <col min="3" max="3" width="28.6640625" customWidth="1"/>
    <col min="4" max="4" width="33.6640625" customWidth="1"/>
    <col min="5" max="5" width="20.5546875" customWidth="1"/>
    <col min="6" max="6" width="32.109375" customWidth="1"/>
    <col min="7" max="7" width="57.5546875" customWidth="1"/>
  </cols>
  <sheetData>
    <row r="1" spans="1:7" ht="57" customHeight="1" x14ac:dyDescent="0.3">
      <c r="A1" s="17" t="s">
        <v>13</v>
      </c>
      <c r="B1" s="17"/>
      <c r="C1" s="17"/>
      <c r="D1" s="17"/>
      <c r="E1" s="17"/>
      <c r="F1" s="17"/>
      <c r="G1" s="17"/>
    </row>
    <row r="2" spans="1:7" ht="32.25" customHeight="1" x14ac:dyDescent="0.3">
      <c r="A2" s="6" t="s">
        <v>0</v>
      </c>
      <c r="B2" s="6" t="s">
        <v>1</v>
      </c>
      <c r="C2" s="6" t="s">
        <v>2</v>
      </c>
      <c r="D2" s="6" t="s">
        <v>24</v>
      </c>
      <c r="E2" s="6" t="s">
        <v>3</v>
      </c>
      <c r="F2" s="6" t="s">
        <v>4</v>
      </c>
      <c r="G2" s="6" t="s">
        <v>5</v>
      </c>
    </row>
    <row r="3" spans="1:7" ht="97.5" customHeight="1" x14ac:dyDescent="0.3">
      <c r="A3" s="7">
        <v>1</v>
      </c>
      <c r="B3" s="7" t="s">
        <v>6</v>
      </c>
      <c r="C3" s="7" t="s">
        <v>7</v>
      </c>
      <c r="D3" s="8">
        <v>5184</v>
      </c>
      <c r="E3" s="7">
        <v>10</v>
      </c>
      <c r="F3" s="9">
        <f>E3*D3</f>
        <v>51840</v>
      </c>
      <c r="G3" s="15" t="s">
        <v>28</v>
      </c>
    </row>
    <row r="4" spans="1:7" ht="70.5" customHeight="1" x14ac:dyDescent="0.3">
      <c r="A4" s="2">
        <v>2</v>
      </c>
      <c r="B4" s="2" t="s">
        <v>20</v>
      </c>
      <c r="C4" s="2" t="s">
        <v>21</v>
      </c>
      <c r="D4" s="3">
        <v>1894.2</v>
      </c>
      <c r="E4" s="2">
        <v>10</v>
      </c>
      <c r="F4" s="4">
        <f t="shared" ref="F4:F8" si="0">E4*D4</f>
        <v>18942</v>
      </c>
      <c r="G4" s="16" t="s">
        <v>35</v>
      </c>
    </row>
    <row r="5" spans="1:7" ht="88.5" customHeight="1" x14ac:dyDescent="0.3">
      <c r="A5" s="7">
        <v>3</v>
      </c>
      <c r="B5" s="7" t="s">
        <v>8</v>
      </c>
      <c r="C5" s="7" t="s">
        <v>7</v>
      </c>
      <c r="D5" s="8">
        <v>3650</v>
      </c>
      <c r="E5" s="7">
        <v>10</v>
      </c>
      <c r="F5" s="9">
        <f t="shared" si="0"/>
        <v>36500</v>
      </c>
      <c r="G5" s="15" t="s">
        <v>29</v>
      </c>
    </row>
    <row r="6" spans="1:7" ht="66" customHeight="1" x14ac:dyDescent="0.3">
      <c r="A6" s="2">
        <v>4</v>
      </c>
      <c r="B6" s="2" t="s">
        <v>10</v>
      </c>
      <c r="C6" s="2" t="s">
        <v>7</v>
      </c>
      <c r="D6" s="3">
        <v>400</v>
      </c>
      <c r="E6" s="2">
        <v>10</v>
      </c>
      <c r="F6" s="4">
        <f t="shared" si="0"/>
        <v>4000</v>
      </c>
      <c r="G6" s="16" t="s">
        <v>30</v>
      </c>
    </row>
    <row r="7" spans="1:7" ht="66" customHeight="1" x14ac:dyDescent="0.3">
      <c r="A7" s="7">
        <v>5</v>
      </c>
      <c r="B7" s="10" t="s">
        <v>22</v>
      </c>
      <c r="C7" s="10" t="s">
        <v>7</v>
      </c>
      <c r="D7" s="11">
        <v>300</v>
      </c>
      <c r="E7" s="10">
        <v>40</v>
      </c>
      <c r="F7" s="12">
        <f t="shared" si="0"/>
        <v>12000</v>
      </c>
      <c r="G7" s="15" t="s">
        <v>31</v>
      </c>
    </row>
    <row r="8" spans="1:7" ht="66" customHeight="1" x14ac:dyDescent="0.3">
      <c r="A8" s="2">
        <v>6</v>
      </c>
      <c r="B8" s="2" t="s">
        <v>11</v>
      </c>
      <c r="C8" s="2" t="s">
        <v>12</v>
      </c>
      <c r="D8" s="13">
        <v>1000</v>
      </c>
      <c r="E8" s="2">
        <v>10</v>
      </c>
      <c r="F8" s="4">
        <f t="shared" si="0"/>
        <v>10000</v>
      </c>
      <c r="G8" s="16" t="s">
        <v>32</v>
      </c>
    </row>
    <row r="9" spans="1:7" ht="66" customHeight="1" x14ac:dyDescent="0.3">
      <c r="A9" s="7">
        <v>7</v>
      </c>
      <c r="B9" s="7" t="s">
        <v>36</v>
      </c>
      <c r="C9" s="7" t="s">
        <v>23</v>
      </c>
      <c r="D9" s="8">
        <v>35000</v>
      </c>
      <c r="E9" s="7">
        <v>1</v>
      </c>
      <c r="F9" s="9">
        <v>35000</v>
      </c>
      <c r="G9" s="15" t="s">
        <v>37</v>
      </c>
    </row>
    <row r="10" spans="1:7" ht="66" customHeight="1" x14ac:dyDescent="0.3">
      <c r="A10" s="2">
        <v>6</v>
      </c>
      <c r="B10" s="2" t="s">
        <v>14</v>
      </c>
      <c r="C10" s="2" t="s">
        <v>15</v>
      </c>
      <c r="D10" s="2" t="s">
        <v>15</v>
      </c>
      <c r="E10" s="2" t="s">
        <v>15</v>
      </c>
      <c r="F10" s="4">
        <f>SUM(F3:F9)*0.1</f>
        <v>16828.2</v>
      </c>
      <c r="G10" s="16" t="s">
        <v>33</v>
      </c>
    </row>
    <row r="11" spans="1:7" ht="23.25" customHeight="1" x14ac:dyDescent="0.3">
      <c r="A11" s="1"/>
      <c r="B11" s="1"/>
      <c r="C11" s="1"/>
      <c r="D11" s="1"/>
      <c r="E11" s="1"/>
      <c r="F11" s="1"/>
      <c r="G11" s="1"/>
    </row>
    <row r="12" spans="1:7" ht="34.5" customHeight="1" x14ac:dyDescent="0.3">
      <c r="A12" s="1"/>
      <c r="B12" s="1"/>
      <c r="C12" s="1"/>
      <c r="D12" s="1"/>
      <c r="E12" s="6" t="s">
        <v>9</v>
      </c>
      <c r="F12" s="5">
        <f>SUM(F3:F11)</f>
        <v>185110.2</v>
      </c>
      <c r="G12" s="1"/>
    </row>
    <row r="15" spans="1:7" ht="45.75" customHeight="1" x14ac:dyDescent="0.3">
      <c r="A15" s="17" t="s">
        <v>16</v>
      </c>
      <c r="B15" s="17"/>
      <c r="C15" s="17"/>
      <c r="D15" s="17"/>
      <c r="E15" s="17"/>
      <c r="F15" s="17"/>
      <c r="G15" s="17"/>
    </row>
    <row r="16" spans="1:7" ht="31.5" customHeight="1" x14ac:dyDescent="0.3">
      <c r="A16" s="6" t="s">
        <v>0</v>
      </c>
      <c r="B16" s="6" t="s">
        <v>1</v>
      </c>
      <c r="C16" s="6" t="s">
        <v>2</v>
      </c>
      <c r="D16" s="6" t="s">
        <v>24</v>
      </c>
      <c r="E16" s="6" t="s">
        <v>3</v>
      </c>
      <c r="F16" s="6" t="s">
        <v>4</v>
      </c>
      <c r="G16" s="6" t="s">
        <v>5</v>
      </c>
    </row>
    <row r="17" spans="1:7" ht="79.5" customHeight="1" x14ac:dyDescent="0.3">
      <c r="A17" s="7">
        <v>1</v>
      </c>
      <c r="B17" s="7" t="s">
        <v>17</v>
      </c>
      <c r="C17" s="7" t="s">
        <v>7</v>
      </c>
      <c r="D17" s="8">
        <v>318</v>
      </c>
      <c r="E17" s="7">
        <v>10</v>
      </c>
      <c r="F17" s="9">
        <f>E17*D17</f>
        <v>3180</v>
      </c>
      <c r="G17" s="15" t="s">
        <v>25</v>
      </c>
    </row>
    <row r="18" spans="1:7" ht="79.5" customHeight="1" x14ac:dyDescent="0.3">
      <c r="A18" s="2">
        <v>2</v>
      </c>
      <c r="B18" s="2" t="s">
        <v>18</v>
      </c>
      <c r="C18" s="2" t="s">
        <v>7</v>
      </c>
      <c r="D18" s="3">
        <v>980</v>
      </c>
      <c r="E18" s="2">
        <v>10</v>
      </c>
      <c r="F18" s="4">
        <f>E18*D18</f>
        <v>9800</v>
      </c>
      <c r="G18" s="16" t="s">
        <v>26</v>
      </c>
    </row>
    <row r="19" spans="1:7" ht="79.5" customHeight="1" x14ac:dyDescent="0.3">
      <c r="A19" s="7">
        <v>3</v>
      </c>
      <c r="B19" s="7" t="s">
        <v>19</v>
      </c>
      <c r="C19" s="7" t="s">
        <v>34</v>
      </c>
      <c r="D19" s="8">
        <v>300</v>
      </c>
      <c r="E19" s="7">
        <v>50</v>
      </c>
      <c r="F19" s="9">
        <f>E19*D19</f>
        <v>15000</v>
      </c>
      <c r="G19" s="15" t="s">
        <v>27</v>
      </c>
    </row>
    <row r="20" spans="1:7" ht="79.5" customHeight="1" x14ac:dyDescent="0.3">
      <c r="A20" s="2">
        <v>4</v>
      </c>
      <c r="B20" s="2" t="s">
        <v>14</v>
      </c>
      <c r="C20" s="2" t="s">
        <v>15</v>
      </c>
      <c r="D20" s="2" t="s">
        <v>15</v>
      </c>
      <c r="E20" s="2" t="s">
        <v>15</v>
      </c>
      <c r="F20" s="4">
        <f>SUM(F17:F19)*0.1</f>
        <v>2798</v>
      </c>
      <c r="G20" s="16" t="s">
        <v>33</v>
      </c>
    </row>
    <row r="21" spans="1:7" ht="27.75" customHeight="1" x14ac:dyDescent="0.3">
      <c r="A21" s="1"/>
      <c r="B21" s="1"/>
      <c r="C21" s="1"/>
      <c r="D21" s="1"/>
      <c r="E21" s="1"/>
      <c r="F21" s="1"/>
      <c r="G21" s="1"/>
    </row>
    <row r="22" spans="1:7" ht="27.75" customHeight="1" x14ac:dyDescent="0.3">
      <c r="A22" s="1"/>
      <c r="B22" s="1"/>
      <c r="C22" s="1"/>
      <c r="D22" s="1"/>
      <c r="E22" s="6" t="s">
        <v>9</v>
      </c>
      <c r="F22" s="5">
        <f>SUM(F17:F21)</f>
        <v>30778</v>
      </c>
      <c r="G22" s="14">
        <f>F22/F25</f>
        <v>0.14256453108599729</v>
      </c>
    </row>
    <row r="25" spans="1:7" ht="30.75" customHeight="1" x14ac:dyDescent="0.3">
      <c r="E25" s="6" t="s">
        <v>9</v>
      </c>
      <c r="F25" s="5">
        <f>F12+F22</f>
        <v>215888.2</v>
      </c>
    </row>
  </sheetData>
  <mergeCells count="2">
    <mergeCell ref="A1:G1"/>
    <mergeCell ref="A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Wariant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Bartłomiej Banachowicz</dc:creator>
  <cp:lastModifiedBy>Dominika Śniegula</cp:lastModifiedBy>
  <dcterms:created xsi:type="dcterms:W3CDTF">2023-06-01T20:55:35Z</dcterms:created>
  <dcterms:modified xsi:type="dcterms:W3CDTF">2023-08-11T11:57:26Z</dcterms:modified>
</cp:coreProperties>
</file>